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7ADM\sciebo\Uni\Lehre\!Ökonometrie (MSc) 2 SWS V+2 SWS Ü Di 10-12\Chapter 02\Übung 2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K10" i="1"/>
  <c r="I10" i="1"/>
  <c r="I3" i="1"/>
  <c r="I4" i="1"/>
  <c r="I5" i="1"/>
  <c r="I6" i="1"/>
  <c r="I7" i="1"/>
  <c r="I8" i="1"/>
  <c r="I9" i="1"/>
  <c r="I2" i="1"/>
  <c r="H10" i="1"/>
  <c r="H3" i="1"/>
  <c r="H4" i="1"/>
  <c r="H5" i="1"/>
  <c r="H6" i="1"/>
  <c r="H7" i="1"/>
  <c r="H8" i="1"/>
  <c r="H9" i="1"/>
  <c r="H2" i="1"/>
  <c r="G10" i="1"/>
  <c r="G3" i="1"/>
  <c r="G4" i="1"/>
  <c r="G5" i="1"/>
  <c r="G6" i="1"/>
  <c r="G7" i="1"/>
  <c r="G8" i="1"/>
  <c r="G9" i="1"/>
  <c r="G2" i="1"/>
  <c r="E10" i="1" l="1"/>
  <c r="F10" i="1"/>
  <c r="A15" i="1"/>
  <c r="B15" i="1" s="1"/>
  <c r="F14" i="1"/>
  <c r="E14" i="1"/>
  <c r="C10" i="1"/>
  <c r="D10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D2" i="1"/>
  <c r="C2" i="1"/>
  <c r="B10" i="1"/>
  <c r="A10" i="1"/>
  <c r="E7" i="1" l="1"/>
  <c r="F7" i="1" s="1"/>
  <c r="E2" i="1"/>
  <c r="F2" i="1" s="1"/>
  <c r="E3" i="1"/>
  <c r="F3" i="1" s="1"/>
  <c r="E4" i="1"/>
  <c r="F4" i="1" s="1"/>
  <c r="E6" i="1"/>
  <c r="F6" i="1" s="1"/>
  <c r="E8" i="1"/>
  <c r="F8" i="1" s="1"/>
  <c r="E9" i="1"/>
  <c r="F9" i="1" s="1"/>
  <c r="E5" i="1"/>
  <c r="F5" i="1" s="1"/>
</calcChain>
</file>

<file path=xl/sharedStrings.xml><?xml version="1.0" encoding="utf-8"?>
<sst xmlns="http://schemas.openxmlformats.org/spreadsheetml/2006/main" count="24" uniqueCount="24">
  <si>
    <t>ACT</t>
  </si>
  <si>
    <t>GPA</t>
  </si>
  <si>
    <t>ACT*ACT</t>
  </si>
  <si>
    <t>ACT*GPA</t>
  </si>
  <si>
    <t>x bar</t>
  </si>
  <si>
    <t>y bar</t>
  </si>
  <si>
    <t>xx bar</t>
  </si>
  <si>
    <t>xy bar</t>
  </si>
  <si>
    <t>beta 1 hat</t>
  </si>
  <si>
    <t>s_xy</t>
  </si>
  <si>
    <t>s_xx</t>
  </si>
  <si>
    <t>beta 0 hat</t>
  </si>
  <si>
    <t>GPA hat</t>
  </si>
  <si>
    <t>u hat</t>
  </si>
  <si>
    <t>u hat bar</t>
  </si>
  <si>
    <t>y hat bar</t>
  </si>
  <si>
    <t>SST</t>
  </si>
  <si>
    <t>(GPA-GPA bar)^2</t>
  </si>
  <si>
    <t>(GPA hat - GPA bar)^2</t>
  </si>
  <si>
    <t>SSE</t>
  </si>
  <si>
    <t>(u hat)^2</t>
  </si>
  <si>
    <t>SSR</t>
  </si>
  <si>
    <t>SSE+SSR</t>
  </si>
  <si>
    <t>R^2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</si>
</sst>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H15" sqref="H15"/>
    </sheetView>
  </sheetViews>
  <sheetFormatPr baseColWidth="10" defaultRowHeight="14.6" x14ac:dyDescent="0.4"/>
  <cols>
    <col min="6" max="6" width="12" bestFit="1" customWidth="1"/>
  </cols>
  <sheetData>
    <row r="1" spans="1:11" x14ac:dyDescent="0.4">
      <c r="A1" t="s">
        <v>0</v>
      </c>
      <c r="B1" t="s">
        <v>1</v>
      </c>
      <c r="C1" t="s">
        <v>2</v>
      </c>
      <c r="D1" t="s">
        <v>3</v>
      </c>
      <c r="E1" t="s">
        <v>12</v>
      </c>
      <c r="F1" t="s">
        <v>13</v>
      </c>
      <c r="G1" t="s">
        <v>17</v>
      </c>
      <c r="H1" t="s">
        <v>18</v>
      </c>
      <c r="I1" t="s">
        <v>20</v>
      </c>
    </row>
    <row r="2" spans="1:11" x14ac:dyDescent="0.4">
      <c r="A2">
        <v>21</v>
      </c>
      <c r="B2">
        <v>2.8</v>
      </c>
      <c r="C2">
        <f>A2*A2</f>
        <v>441</v>
      </c>
      <c r="D2">
        <f>A2*B2</f>
        <v>58.8</v>
      </c>
      <c r="E2">
        <f>B$15+A$15*A2</f>
        <v>2.714285714285714</v>
      </c>
      <c r="F2">
        <f>B2-E2</f>
        <v>8.5714285714285854E-2</v>
      </c>
      <c r="G2">
        <f>(B2-B$10)^2</f>
        <v>0.17015625000000006</v>
      </c>
      <c r="H2">
        <f>(E2-E$10)^2</f>
        <v>0.24821747448979614</v>
      </c>
      <c r="I2">
        <f>F2^2</f>
        <v>7.346938775510228E-3</v>
      </c>
    </row>
    <row r="3" spans="1:11" x14ac:dyDescent="0.4">
      <c r="A3">
        <v>24</v>
      </c>
      <c r="B3">
        <v>3.4</v>
      </c>
      <c r="C3">
        <f t="shared" ref="C3:C9" si="0">A3*A3</f>
        <v>576</v>
      </c>
      <c r="D3">
        <f t="shared" ref="D3:D9" si="1">A3*B3</f>
        <v>81.599999999999994</v>
      </c>
      <c r="E3">
        <f t="shared" ref="E3:E9" si="2">B$15+A$15*A3</f>
        <v>3.0208791208791208</v>
      </c>
      <c r="F3">
        <f t="shared" ref="F3:F9" si="3">B3-E3</f>
        <v>0.37912087912087911</v>
      </c>
      <c r="G3">
        <f t="shared" ref="G3:G9" si="4">(B3-B$10)^2</f>
        <v>3.515625E-2</v>
      </c>
      <c r="H3">
        <f t="shared" ref="H3:H9" si="5">(E3-E$10)^2</f>
        <v>3.6718561315058559E-2</v>
      </c>
      <c r="I3">
        <f t="shared" ref="I3:I9" si="6">F3^2</f>
        <v>0.14373264098538824</v>
      </c>
    </row>
    <row r="4" spans="1:11" x14ac:dyDescent="0.4">
      <c r="A4">
        <v>26</v>
      </c>
      <c r="B4">
        <v>3</v>
      </c>
      <c r="C4">
        <f t="shared" si="0"/>
        <v>676</v>
      </c>
      <c r="D4">
        <f t="shared" si="1"/>
        <v>78</v>
      </c>
      <c r="E4">
        <f t="shared" si="2"/>
        <v>3.2252747252747249</v>
      </c>
      <c r="F4">
        <f t="shared" si="3"/>
        <v>-0.22527472527472492</v>
      </c>
      <c r="G4">
        <f t="shared" si="4"/>
        <v>4.515624999999996E-2</v>
      </c>
      <c r="H4">
        <f t="shared" si="5"/>
        <v>1.631936058446979E-4</v>
      </c>
      <c r="I4">
        <f t="shared" si="6"/>
        <v>5.0748701847602787E-2</v>
      </c>
    </row>
    <row r="5" spans="1:11" x14ac:dyDescent="0.4">
      <c r="A5">
        <v>27</v>
      </c>
      <c r="B5">
        <v>3.5</v>
      </c>
      <c r="C5">
        <f t="shared" si="0"/>
        <v>729</v>
      </c>
      <c r="D5">
        <f t="shared" si="1"/>
        <v>94.5</v>
      </c>
      <c r="E5">
        <f t="shared" si="2"/>
        <v>3.3274725274725272</v>
      </c>
      <c r="F5">
        <f t="shared" si="3"/>
        <v>0.1725274725274728</v>
      </c>
      <c r="G5">
        <f t="shared" si="4"/>
        <v>8.2656250000000056E-2</v>
      </c>
      <c r="H5">
        <f t="shared" si="5"/>
        <v>1.3218682073421041E-2</v>
      </c>
      <c r="I5">
        <f t="shared" si="6"/>
        <v>2.9765728776717883E-2</v>
      </c>
    </row>
    <row r="6" spans="1:11" x14ac:dyDescent="0.4">
      <c r="A6">
        <v>29</v>
      </c>
      <c r="B6">
        <v>3.6</v>
      </c>
      <c r="C6">
        <f t="shared" si="0"/>
        <v>841</v>
      </c>
      <c r="D6">
        <f t="shared" si="1"/>
        <v>104.4</v>
      </c>
      <c r="E6">
        <f t="shared" si="2"/>
        <v>3.5318681318681318</v>
      </c>
      <c r="F6">
        <f t="shared" si="3"/>
        <v>6.8131868131868334E-2</v>
      </c>
      <c r="G6">
        <f t="shared" si="4"/>
        <v>0.15015625000000013</v>
      </c>
      <c r="H6">
        <f t="shared" si="5"/>
        <v>0.10199600365294045</v>
      </c>
      <c r="I6">
        <f t="shared" si="6"/>
        <v>4.641951455138296E-3</v>
      </c>
    </row>
    <row r="7" spans="1:11" x14ac:dyDescent="0.4">
      <c r="A7">
        <v>25</v>
      </c>
      <c r="B7">
        <v>3</v>
      </c>
      <c r="C7">
        <f t="shared" si="0"/>
        <v>625</v>
      </c>
      <c r="D7">
        <f t="shared" si="1"/>
        <v>75</v>
      </c>
      <c r="E7">
        <f t="shared" si="2"/>
        <v>3.1230769230769226</v>
      </c>
      <c r="F7">
        <f t="shared" si="3"/>
        <v>-0.12307692307692264</v>
      </c>
      <c r="G7">
        <f t="shared" si="4"/>
        <v>4.515624999999996E-2</v>
      </c>
      <c r="H7">
        <f t="shared" si="5"/>
        <v>7.9964866863905942E-3</v>
      </c>
      <c r="I7">
        <f t="shared" si="6"/>
        <v>1.5147928994082733E-2</v>
      </c>
    </row>
    <row r="8" spans="1:11" x14ac:dyDescent="0.4">
      <c r="A8">
        <v>25</v>
      </c>
      <c r="B8">
        <v>2.7</v>
      </c>
      <c r="C8">
        <f t="shared" si="0"/>
        <v>625</v>
      </c>
      <c r="D8">
        <f t="shared" si="1"/>
        <v>67.5</v>
      </c>
      <c r="E8">
        <f t="shared" si="2"/>
        <v>3.1230769230769226</v>
      </c>
      <c r="F8">
        <f t="shared" si="3"/>
        <v>-0.42307692307692246</v>
      </c>
      <c r="G8">
        <f t="shared" si="4"/>
        <v>0.2626562499999997</v>
      </c>
      <c r="H8">
        <f t="shared" si="5"/>
        <v>7.9964866863905942E-3</v>
      </c>
      <c r="I8">
        <f t="shared" si="6"/>
        <v>0.17899408284023616</v>
      </c>
    </row>
    <row r="9" spans="1:11" x14ac:dyDescent="0.4">
      <c r="A9">
        <v>30</v>
      </c>
      <c r="B9">
        <v>3.7</v>
      </c>
      <c r="C9">
        <f t="shared" si="0"/>
        <v>900</v>
      </c>
      <c r="D9">
        <f t="shared" si="1"/>
        <v>111</v>
      </c>
      <c r="E9">
        <f t="shared" si="2"/>
        <v>3.6340659340659336</v>
      </c>
      <c r="F9">
        <f t="shared" si="3"/>
        <v>6.5934065934066588E-2</v>
      </c>
      <c r="G9">
        <f t="shared" si="4"/>
        <v>0.23765625000000026</v>
      </c>
      <c r="H9">
        <f t="shared" si="5"/>
        <v>0.17771783676488315</v>
      </c>
      <c r="I9">
        <f t="shared" si="6"/>
        <v>4.3473010505978397E-3</v>
      </c>
    </row>
    <row r="10" spans="1:11" x14ac:dyDescent="0.4">
      <c r="A10" s="1">
        <f>SUM(A2:A9)/8</f>
        <v>25.875</v>
      </c>
      <c r="B10" s="1">
        <f>SUM(B2:B9)/8</f>
        <v>3.2124999999999999</v>
      </c>
      <c r="C10" s="1">
        <f t="shared" ref="C10:D10" si="7">SUM(C2:C9)/8</f>
        <v>676.625</v>
      </c>
      <c r="D10" s="1">
        <f t="shared" si="7"/>
        <v>83.85</v>
      </c>
      <c r="E10" s="1">
        <f>SUM(E2:E9)/8</f>
        <v>3.2124999999999999</v>
      </c>
      <c r="F10" s="1">
        <f>SUM(F2:F9)/8</f>
        <v>3.3306690738754696E-16</v>
      </c>
      <c r="G10" s="1">
        <f>SUM(G2:G9)</f>
        <v>1.0287500000000003</v>
      </c>
      <c r="H10" s="1">
        <f>SUM(H2:H9)</f>
        <v>0.59402472527472527</v>
      </c>
      <c r="I10" s="1">
        <f>SUM(I2:I9)</f>
        <v>0.43472527472527411</v>
      </c>
      <c r="K10">
        <f>H10+I10</f>
        <v>1.0287499999999994</v>
      </c>
    </row>
    <row r="11" spans="1:11" x14ac:dyDescent="0.4">
      <c r="A11" t="s">
        <v>4</v>
      </c>
      <c r="B11" t="s">
        <v>5</v>
      </c>
      <c r="C11" t="s">
        <v>6</v>
      </c>
      <c r="D11" t="s">
        <v>7</v>
      </c>
      <c r="E11" t="s">
        <v>15</v>
      </c>
      <c r="F11" t="s">
        <v>14</v>
      </c>
      <c r="G11" t="s">
        <v>16</v>
      </c>
      <c r="H11" t="s">
        <v>19</v>
      </c>
      <c r="I11" t="s">
        <v>21</v>
      </c>
      <c r="K11" t="s">
        <v>22</v>
      </c>
    </row>
    <row r="14" spans="1:11" x14ac:dyDescent="0.4">
      <c r="A14" t="s">
        <v>8</v>
      </c>
      <c r="B14" t="s">
        <v>11</v>
      </c>
      <c r="E14" s="1">
        <f>D10-A10*B10</f>
        <v>0.7265625</v>
      </c>
      <c r="F14" s="1">
        <f>C10-A10*A10</f>
        <v>7.109375</v>
      </c>
      <c r="H14">
        <f>H10/G10</f>
        <v>0.57742379127555299</v>
      </c>
    </row>
    <row r="15" spans="1:11" x14ac:dyDescent="0.4">
      <c r="A15">
        <f>E14/F14</f>
        <v>0.1021978021978022</v>
      </c>
      <c r="B15">
        <f>B10-A15*A10</f>
        <v>0.56813186813186789</v>
      </c>
      <c r="E15" t="s">
        <v>9</v>
      </c>
      <c r="F15" t="s">
        <v>10</v>
      </c>
      <c r="H15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TUDO</dc:creator>
  <cp:lastModifiedBy>TUDO</cp:lastModifiedBy>
  <dcterms:created xsi:type="dcterms:W3CDTF">2024-04-17T08:53:38Z</dcterms:created>
  <dcterms:modified xsi:type="dcterms:W3CDTF">2024-04-24T09:49:41Z</dcterms:modified>
</cp:coreProperties>
</file>